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ОТДЕЛ ЭКОНОМИКИ\МУНИЦИПАЛЬНЫЕ ПРОГРАММЫ\ПРОГРАММЫ с 2023 года\10 Развитие инженерной инфраструктуры, энергоэффективности и отрасли обращения с отходами\Внесение изменений\2025\29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Лист3!$A$2:$O$33</definedName>
  </definedNames>
  <calcPr calcId="162913"/>
</workbook>
</file>

<file path=xl/calcChain.xml><?xml version="1.0" encoding="utf-8"?>
<calcChain xmlns="http://schemas.openxmlformats.org/spreadsheetml/2006/main">
  <c r="E32" i="3" l="1"/>
  <c r="N32" i="3"/>
  <c r="E33" i="3"/>
  <c r="N33" i="3"/>
  <c r="H33" i="3"/>
  <c r="N13" i="3"/>
  <c r="E13" i="3"/>
  <c r="E14" i="3"/>
  <c r="N14" i="3"/>
  <c r="H14" i="3"/>
  <c r="H13" i="3" s="1"/>
  <c r="E15" i="3"/>
  <c r="E16" i="3"/>
  <c r="M33" i="3" l="1"/>
  <c r="H32" i="3" l="1"/>
  <c r="M32" i="3"/>
  <c r="E30" i="3" l="1"/>
  <c r="E23" i="3"/>
</calcChain>
</file>

<file path=xl/sharedStrings.xml><?xml version="1.0" encoding="utf-8"?>
<sst xmlns="http://schemas.openxmlformats.org/spreadsheetml/2006/main" count="93" uniqueCount="42">
  <si>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</si>
  <si>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</si>
  <si>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</si>
  <si>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</si>
  <si>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</si>
  <si>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</si>
  <si>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</si>
  <si>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</si>
  <si>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1.1</t>
  </si>
  <si>
    <t xml:space="preserve">Мероприятие Подпрограммы </t>
  </si>
  <si>
    <t>х</t>
  </si>
  <si>
    <t xml:space="preserve">Всего </t>
  </si>
  <si>
    <t xml:space="preserve">8.1.  Перечень мероприятий подпрограммы II «Системы водоотведения»           </t>
  </si>
  <si>
    <t>Итого по подпрограмме II</t>
  </si>
  <si>
    <t>2023 год</t>
  </si>
  <si>
    <t>2024 год</t>
  </si>
  <si>
    <t>2025 год</t>
  </si>
  <si>
    <t>2026 год</t>
  </si>
  <si>
    <t xml:space="preserve">Управление ЖКХ  Администрации городского округа Домодедово </t>
  </si>
  <si>
    <r>
      <t>Основное мероприятие 01.</t>
    </r>
    <r>
      <rPr>
        <sz val="9"/>
        <rFont val="Times New Roman"/>
        <family val="1"/>
        <charset val="204"/>
      </rPr>
      <t xml:space="preserve">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  </r>
  </si>
  <si>
    <r>
      <t>Мероприятие 01.03</t>
    </r>
    <r>
      <rPr>
        <sz val="9"/>
        <rFont val="Times New Roman"/>
        <family val="1"/>
        <charset val="204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  </r>
  </si>
  <si>
    <t xml:space="preserve">2023 -2027 </t>
  </si>
  <si>
    <t>1.</t>
  </si>
  <si>
    <r>
      <t xml:space="preserve">Мероприятие 01.01.     </t>
    </r>
    <r>
      <rPr>
        <sz val="9"/>
        <rFont val="Times New Roman"/>
        <family val="1"/>
        <charset val="204"/>
      </rPr>
      <t xml:space="preserve">      Строительство и реконструкция объектов очистки сточных вод муниципальной собственности</t>
    </r>
    <r>
      <rPr>
        <b/>
        <sz val="9"/>
        <rFont val="Times New Roman"/>
        <family val="1"/>
        <charset val="204"/>
      </rPr>
      <t xml:space="preserve">
</t>
    </r>
  </si>
  <si>
    <t>1.2</t>
  </si>
  <si>
    <r>
      <rPr>
        <b/>
        <sz val="9"/>
        <rFont val="Times New Roman"/>
        <family val="1"/>
        <charset val="204"/>
      </rPr>
      <t xml:space="preserve">Основное мероприятие </t>
    </r>
    <r>
      <rPr>
        <sz val="9"/>
        <rFont val="Times New Roman"/>
        <family val="1"/>
        <charset val="204"/>
      </rPr>
      <t>02. 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  </r>
  </si>
  <si>
    <t>2.1.</t>
  </si>
  <si>
    <t>2.</t>
  </si>
  <si>
    <t xml:space="preserve">8.  Подпрограмма II «Системы водоотведения»           </t>
  </si>
  <si>
    <t>Количество выполненых инженерно-геодезических изысканий, ед.</t>
  </si>
  <si>
    <r>
      <rPr>
        <b/>
        <sz val="9"/>
        <rFont val="Times New Roman"/>
        <family val="1"/>
        <charset val="204"/>
      </rPr>
      <t>Мероприятие 02.01</t>
    </r>
    <r>
      <rPr>
        <sz val="9"/>
        <rFont val="Times New Roman"/>
        <family val="1"/>
        <charset val="204"/>
      </rPr>
      <t>.                                                      Строительство (реконструкция) канализационных коллекторов, канализационных насосных станций муниципальной собственности</t>
    </r>
  </si>
  <si>
    <t>2027год</t>
  </si>
  <si>
    <t>2027 год</t>
  </si>
  <si>
    <t>1 квартал</t>
  </si>
  <si>
    <t>1 полугодие</t>
  </si>
  <si>
    <t>9 месяцев</t>
  </si>
  <si>
    <t>12 месяцев</t>
  </si>
  <si>
    <t xml:space="preserve">В том числе </t>
  </si>
  <si>
    <t>Итого 2025 год</t>
  </si>
  <si>
    <t>Построены и реконструированы   объекты очистки сточных вод муниципальной собственности,ед</t>
  </si>
  <si>
    <t>Построены и реконструированы канализационные коллектора, канализационные насосные станции, ед.</t>
  </si>
  <si>
    <t>Приложение №  4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________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</si>
</sst>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2" fillId="2" borderId="0" xfId="0" applyFont="1" applyFill="1"/>
    <xf numFmtId="0" fontId="0" fillId="2" borderId="0" xfId="0" applyFill="1"/>
    <xf numFmtId="3" fontId="5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top" wrapText="1"/>
    </xf>
    <xf numFmtId="4" fontId="8" fillId="2" borderId="7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6" fontId="3" fillId="2" borderId="3" xfId="0" applyNumberFormat="1" applyFont="1" applyFill="1" applyBorder="1" applyAlignment="1">
      <alignment horizontal="center" vertical="top" wrapText="1"/>
    </xf>
    <xf numFmtId="16" fontId="3" fillId="2" borderId="4" xfId="0" applyNumberFormat="1" applyFont="1" applyFill="1" applyBorder="1" applyAlignment="1">
      <alignment horizontal="center" vertical="top" wrapText="1"/>
    </xf>
    <xf numFmtId="16" fontId="3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9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topLeftCell="A4" zoomScaleNormal="100" zoomScaleSheetLayoutView="100" workbookViewId="0">
      <pane xSplit="3" ySplit="9" topLeftCell="D13" activePane="bottomRight" state="frozen"/>
      <selection activeCell="A4" sqref="A4"/>
      <selection pane="topRight" activeCell="D4" sqref="D4"/>
      <selection pane="bottomLeft" activeCell="A10" sqref="A10"/>
      <selection pane="bottomRight" activeCell="M15" sqref="M15"/>
    </sheetView>
  </sheetViews>
  <sheetFormatPr defaultRowHeight="12.75" x14ac:dyDescent="0.2"/>
  <cols>
    <col min="1" max="1" width="3.28515625" style="1" customWidth="1"/>
    <col min="2" max="2" width="23" style="1" customWidth="1"/>
    <col min="3" max="3" width="14" style="1" customWidth="1"/>
    <col min="4" max="4" width="13.140625" style="1" customWidth="1"/>
    <col min="5" max="11" width="11.28515625" style="1" customWidth="1"/>
    <col min="12" max="12" width="10.7109375" style="1" customWidth="1"/>
    <col min="13" max="13" width="10.28515625" style="1" customWidth="1"/>
    <col min="14" max="14" width="10.42578125" style="1" customWidth="1"/>
    <col min="15" max="15" width="16.5703125" style="1" customWidth="1"/>
    <col min="17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48" t="s">
        <v>41</v>
      </c>
      <c r="K4" s="48"/>
      <c r="L4" s="48"/>
      <c r="M4" s="48"/>
      <c r="N4" s="48"/>
      <c r="O4" s="3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48"/>
      <c r="K5" s="48"/>
      <c r="L5" s="48"/>
      <c r="M5" s="48"/>
      <c r="N5" s="48"/>
      <c r="O5" s="3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48"/>
      <c r="K6" s="48"/>
      <c r="L6" s="48"/>
      <c r="M6" s="48"/>
      <c r="N6" s="48"/>
      <c r="O6" s="3"/>
    </row>
    <row r="7" spans="1:15" s="1" customFormat="1" ht="15.75" x14ac:dyDescent="0.25">
      <c r="A7" s="49" t="s">
        <v>28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s="1" customFormat="1" ht="15.75" x14ac:dyDescent="0.25">
      <c r="A8" s="49" t="s">
        <v>12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 s="1" customFormat="1" ht="19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0.25" customHeight="1" x14ac:dyDescent="0.2">
      <c r="A10" s="51" t="s">
        <v>0</v>
      </c>
      <c r="B10" s="22" t="s">
        <v>9</v>
      </c>
      <c r="C10" s="22" t="s">
        <v>7</v>
      </c>
      <c r="D10" s="22" t="s">
        <v>6</v>
      </c>
      <c r="E10" s="22" t="s">
        <v>5</v>
      </c>
      <c r="F10" s="45" t="s">
        <v>1</v>
      </c>
      <c r="G10" s="46"/>
      <c r="H10" s="47"/>
      <c r="I10" s="47"/>
      <c r="J10" s="47"/>
      <c r="K10" s="47"/>
      <c r="L10" s="47"/>
      <c r="M10" s="47"/>
      <c r="N10" s="47"/>
      <c r="O10" s="22" t="s">
        <v>2</v>
      </c>
    </row>
    <row r="11" spans="1:15" s="1" customFormat="1" ht="39.75" customHeight="1" x14ac:dyDescent="0.2">
      <c r="A11" s="44"/>
      <c r="B11" s="22"/>
      <c r="C11" s="22"/>
      <c r="D11" s="22"/>
      <c r="E11" s="36"/>
      <c r="F11" s="6" t="s">
        <v>14</v>
      </c>
      <c r="G11" s="13" t="s">
        <v>15</v>
      </c>
      <c r="H11" s="26" t="s">
        <v>16</v>
      </c>
      <c r="I11" s="27"/>
      <c r="J11" s="27"/>
      <c r="K11" s="27"/>
      <c r="L11" s="27"/>
      <c r="M11" s="6" t="s">
        <v>17</v>
      </c>
      <c r="N11" s="6" t="s">
        <v>31</v>
      </c>
      <c r="O11" s="27"/>
    </row>
    <row r="12" spans="1:15" s="1" customFormat="1" ht="18" customHeight="1" x14ac:dyDescent="0.2">
      <c r="A12" s="11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13">
        <v>7</v>
      </c>
      <c r="H12" s="22">
        <v>8</v>
      </c>
      <c r="I12" s="27"/>
      <c r="J12" s="27"/>
      <c r="K12" s="27"/>
      <c r="L12" s="27"/>
      <c r="M12" s="6">
        <v>9</v>
      </c>
      <c r="N12" s="6">
        <v>10</v>
      </c>
      <c r="O12" s="6">
        <v>11</v>
      </c>
    </row>
    <row r="13" spans="1:15" s="1" customFormat="1" ht="21" customHeight="1" x14ac:dyDescent="0.2">
      <c r="A13" s="21" t="s">
        <v>22</v>
      </c>
      <c r="B13" s="28" t="s">
        <v>19</v>
      </c>
      <c r="C13" s="23" t="s">
        <v>21</v>
      </c>
      <c r="D13" s="9" t="s">
        <v>3</v>
      </c>
      <c r="E13" s="8">
        <f>SUM(E14)</f>
        <v>91815.959999999992</v>
      </c>
      <c r="F13" s="8">
        <v>4310</v>
      </c>
      <c r="G13" s="14">
        <v>0</v>
      </c>
      <c r="H13" s="37">
        <f>SUM(H14)</f>
        <v>60000</v>
      </c>
      <c r="I13" s="27"/>
      <c r="J13" s="27"/>
      <c r="K13" s="27"/>
      <c r="L13" s="27"/>
      <c r="M13" s="10">
        <v>0</v>
      </c>
      <c r="N13" s="10">
        <f>SUM(N14)</f>
        <v>27505.96</v>
      </c>
      <c r="O13" s="23" t="s">
        <v>10</v>
      </c>
    </row>
    <row r="14" spans="1:15" s="1" customFormat="1" ht="112.5" customHeight="1" x14ac:dyDescent="0.2">
      <c r="A14" s="21"/>
      <c r="B14" s="28"/>
      <c r="C14" s="32"/>
      <c r="D14" s="9" t="s">
        <v>4</v>
      </c>
      <c r="E14" s="8">
        <f>SUM(F14:N14)</f>
        <v>91815.959999999992</v>
      </c>
      <c r="F14" s="8">
        <v>4310</v>
      </c>
      <c r="G14" s="14">
        <v>0</v>
      </c>
      <c r="H14" s="37">
        <f>SUM(H16)</f>
        <v>60000</v>
      </c>
      <c r="I14" s="37"/>
      <c r="J14" s="37"/>
      <c r="K14" s="37"/>
      <c r="L14" s="37"/>
      <c r="M14" s="10">
        <v>0</v>
      </c>
      <c r="N14" s="10">
        <f>SUM(N16)</f>
        <v>27505.96</v>
      </c>
      <c r="O14" s="25"/>
    </row>
    <row r="15" spans="1:15" s="1" customFormat="1" ht="33.75" customHeight="1" x14ac:dyDescent="0.2">
      <c r="A15" s="52" t="s">
        <v>8</v>
      </c>
      <c r="B15" s="28" t="s">
        <v>23</v>
      </c>
      <c r="C15" s="23" t="s">
        <v>21</v>
      </c>
      <c r="D15" s="9" t="s">
        <v>3</v>
      </c>
      <c r="E15" s="8">
        <f>SUM(E16)</f>
        <v>91305.959999999992</v>
      </c>
      <c r="F15" s="8">
        <v>3800</v>
      </c>
      <c r="G15" s="14">
        <v>0</v>
      </c>
      <c r="H15" s="37">
        <v>0</v>
      </c>
      <c r="I15" s="27"/>
      <c r="J15" s="27"/>
      <c r="K15" s="27"/>
      <c r="L15" s="27"/>
      <c r="M15" s="10">
        <v>0</v>
      </c>
      <c r="N15" s="10">
        <v>0</v>
      </c>
      <c r="O15" s="18" t="s">
        <v>18</v>
      </c>
    </row>
    <row r="16" spans="1:15" s="1" customFormat="1" ht="65.25" customHeight="1" x14ac:dyDescent="0.2">
      <c r="A16" s="53"/>
      <c r="B16" s="28"/>
      <c r="C16" s="32"/>
      <c r="D16" s="9" t="s">
        <v>4</v>
      </c>
      <c r="E16" s="8">
        <f>SUM(F16:N16)</f>
        <v>91305.959999999992</v>
      </c>
      <c r="F16" s="8">
        <v>3800</v>
      </c>
      <c r="G16" s="14">
        <v>0</v>
      </c>
      <c r="H16" s="37">
        <v>60000</v>
      </c>
      <c r="I16" s="37"/>
      <c r="J16" s="37"/>
      <c r="K16" s="37"/>
      <c r="L16" s="37"/>
      <c r="M16" s="10">
        <v>0</v>
      </c>
      <c r="N16" s="10">
        <v>27505.96</v>
      </c>
      <c r="O16" s="18"/>
    </row>
    <row r="17" spans="1:15" s="1" customFormat="1" ht="28.5" customHeight="1" x14ac:dyDescent="0.2">
      <c r="A17" s="53"/>
      <c r="B17" s="55" t="s">
        <v>39</v>
      </c>
      <c r="C17" s="19" t="s">
        <v>10</v>
      </c>
      <c r="D17" s="19" t="s">
        <v>10</v>
      </c>
      <c r="E17" s="19" t="s">
        <v>11</v>
      </c>
      <c r="F17" s="19" t="s">
        <v>14</v>
      </c>
      <c r="G17" s="19" t="s">
        <v>15</v>
      </c>
      <c r="H17" s="19" t="s">
        <v>38</v>
      </c>
      <c r="I17" s="33" t="s">
        <v>37</v>
      </c>
      <c r="J17" s="34"/>
      <c r="K17" s="34"/>
      <c r="L17" s="35"/>
      <c r="M17" s="19" t="s">
        <v>17</v>
      </c>
      <c r="N17" s="19" t="s">
        <v>32</v>
      </c>
      <c r="O17" s="23" t="s">
        <v>10</v>
      </c>
    </row>
    <row r="18" spans="1:15" s="1" customFormat="1" ht="18.75" customHeight="1" x14ac:dyDescent="0.2">
      <c r="A18" s="53"/>
      <c r="B18" s="56"/>
      <c r="C18" s="31"/>
      <c r="D18" s="31"/>
      <c r="E18" s="20"/>
      <c r="F18" s="20"/>
      <c r="G18" s="20"/>
      <c r="H18" s="20"/>
      <c r="I18" s="7" t="s">
        <v>33</v>
      </c>
      <c r="J18" s="7" t="s">
        <v>34</v>
      </c>
      <c r="K18" s="7" t="s">
        <v>35</v>
      </c>
      <c r="L18" s="7" t="s">
        <v>36</v>
      </c>
      <c r="M18" s="20"/>
      <c r="N18" s="20"/>
      <c r="O18" s="24"/>
    </row>
    <row r="19" spans="1:15" s="1" customFormat="1" ht="25.5" customHeight="1" x14ac:dyDescent="0.2">
      <c r="A19" s="54"/>
      <c r="B19" s="57"/>
      <c r="C19" s="20"/>
      <c r="D19" s="20"/>
      <c r="E19" s="16">
        <v>2</v>
      </c>
      <c r="F19" s="16">
        <v>1</v>
      </c>
      <c r="G19" s="17">
        <v>0</v>
      </c>
      <c r="H19" s="17">
        <v>1</v>
      </c>
      <c r="I19" s="16">
        <v>0</v>
      </c>
      <c r="J19" s="16">
        <v>0</v>
      </c>
      <c r="K19" s="16">
        <v>0</v>
      </c>
      <c r="L19" s="16">
        <v>1</v>
      </c>
      <c r="M19" s="16">
        <v>0</v>
      </c>
      <c r="N19" s="16">
        <v>0</v>
      </c>
      <c r="O19" s="25"/>
    </row>
    <row r="20" spans="1:15" s="1" customFormat="1" ht="37.5" customHeight="1" x14ac:dyDescent="0.2">
      <c r="A20" s="21" t="s">
        <v>24</v>
      </c>
      <c r="B20" s="28" t="s">
        <v>20</v>
      </c>
      <c r="C20" s="23" t="s">
        <v>21</v>
      </c>
      <c r="D20" s="9" t="s">
        <v>3</v>
      </c>
      <c r="E20" s="8">
        <v>510</v>
      </c>
      <c r="F20" s="8">
        <v>510</v>
      </c>
      <c r="G20" s="14">
        <v>0</v>
      </c>
      <c r="H20" s="26">
        <v>0</v>
      </c>
      <c r="I20" s="27"/>
      <c r="J20" s="27"/>
      <c r="K20" s="27"/>
      <c r="L20" s="27"/>
      <c r="M20" s="10">
        <v>0</v>
      </c>
      <c r="N20" s="10">
        <v>0</v>
      </c>
      <c r="O20" s="18" t="s">
        <v>18</v>
      </c>
    </row>
    <row r="21" spans="1:15" s="1" customFormat="1" ht="63.75" customHeight="1" x14ac:dyDescent="0.2">
      <c r="A21" s="21"/>
      <c r="B21" s="28"/>
      <c r="C21" s="32"/>
      <c r="D21" s="9" t="s">
        <v>4</v>
      </c>
      <c r="E21" s="8">
        <v>510</v>
      </c>
      <c r="F21" s="8">
        <v>510</v>
      </c>
      <c r="G21" s="14">
        <v>0</v>
      </c>
      <c r="H21" s="26">
        <v>0</v>
      </c>
      <c r="I21" s="27"/>
      <c r="J21" s="27"/>
      <c r="K21" s="27"/>
      <c r="L21" s="27"/>
      <c r="M21" s="10">
        <v>0</v>
      </c>
      <c r="N21" s="10">
        <v>0</v>
      </c>
      <c r="O21" s="18"/>
    </row>
    <row r="22" spans="1:15" s="1" customFormat="1" ht="17.25" customHeight="1" x14ac:dyDescent="0.2">
      <c r="A22" s="21"/>
      <c r="B22" s="18" t="s">
        <v>29</v>
      </c>
      <c r="C22" s="19" t="s">
        <v>10</v>
      </c>
      <c r="D22" s="19" t="s">
        <v>10</v>
      </c>
      <c r="E22" s="29" t="s">
        <v>11</v>
      </c>
      <c r="F22" s="19" t="s">
        <v>14</v>
      </c>
      <c r="G22" s="19" t="s">
        <v>15</v>
      </c>
      <c r="H22" s="29" t="s">
        <v>38</v>
      </c>
      <c r="I22" s="26" t="s">
        <v>37</v>
      </c>
      <c r="J22" s="27"/>
      <c r="K22" s="27"/>
      <c r="L22" s="27"/>
      <c r="M22" s="29" t="s">
        <v>17</v>
      </c>
      <c r="N22" s="29" t="s">
        <v>32</v>
      </c>
      <c r="O22" s="22" t="s">
        <v>10</v>
      </c>
    </row>
    <row r="23" spans="1:15" s="1" customFormat="1" ht="19.5" customHeight="1" x14ac:dyDescent="0.2">
      <c r="A23" s="21"/>
      <c r="B23" s="36"/>
      <c r="C23" s="31"/>
      <c r="D23" s="31"/>
      <c r="E23" s="30" t="e">
        <f>#REF!</f>
        <v>#REF!</v>
      </c>
      <c r="F23" s="20"/>
      <c r="G23" s="20"/>
      <c r="H23" s="30"/>
      <c r="I23" s="12" t="s">
        <v>33</v>
      </c>
      <c r="J23" s="12" t="s">
        <v>34</v>
      </c>
      <c r="K23" s="12" t="s">
        <v>35</v>
      </c>
      <c r="L23" s="12" t="s">
        <v>36</v>
      </c>
      <c r="M23" s="30"/>
      <c r="N23" s="30"/>
      <c r="O23" s="22"/>
    </row>
    <row r="24" spans="1:15" s="1" customFormat="1" ht="24" customHeight="1" x14ac:dyDescent="0.2">
      <c r="A24" s="21"/>
      <c r="B24" s="36"/>
      <c r="C24" s="20"/>
      <c r="D24" s="20"/>
      <c r="E24" s="7">
        <v>1</v>
      </c>
      <c r="F24" s="7">
        <v>1</v>
      </c>
      <c r="G24" s="15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2"/>
    </row>
    <row r="25" spans="1:15" s="1" customFormat="1" ht="42.75" customHeight="1" x14ac:dyDescent="0.2">
      <c r="A25" s="21" t="s">
        <v>27</v>
      </c>
      <c r="B25" s="18" t="s">
        <v>25</v>
      </c>
      <c r="C25" s="23" t="s">
        <v>21</v>
      </c>
      <c r="D25" s="9" t="s">
        <v>3</v>
      </c>
      <c r="E25" s="8">
        <v>0</v>
      </c>
      <c r="F25" s="8">
        <v>0</v>
      </c>
      <c r="G25" s="14">
        <v>0</v>
      </c>
      <c r="H25" s="26">
        <v>0</v>
      </c>
      <c r="I25" s="27"/>
      <c r="J25" s="27"/>
      <c r="K25" s="27"/>
      <c r="L25" s="27"/>
      <c r="M25" s="5">
        <v>0</v>
      </c>
      <c r="N25" s="5">
        <v>0</v>
      </c>
      <c r="O25" s="23" t="s">
        <v>10</v>
      </c>
    </row>
    <row r="26" spans="1:15" s="1" customFormat="1" ht="88.5" customHeight="1" x14ac:dyDescent="0.2">
      <c r="A26" s="44"/>
      <c r="B26" s="36"/>
      <c r="C26" s="25"/>
      <c r="D26" s="9" t="s">
        <v>4</v>
      </c>
      <c r="E26" s="8">
        <v>0</v>
      </c>
      <c r="F26" s="8">
        <v>0</v>
      </c>
      <c r="G26" s="14">
        <v>0</v>
      </c>
      <c r="H26" s="26">
        <v>0</v>
      </c>
      <c r="I26" s="27"/>
      <c r="J26" s="27"/>
      <c r="K26" s="27"/>
      <c r="L26" s="27"/>
      <c r="M26" s="5">
        <v>0</v>
      </c>
      <c r="N26" s="5">
        <v>0</v>
      </c>
      <c r="O26" s="25"/>
    </row>
    <row r="27" spans="1:15" s="1" customFormat="1" ht="30" customHeight="1" x14ac:dyDescent="0.2">
      <c r="A27" s="41" t="s">
        <v>26</v>
      </c>
      <c r="B27" s="18" t="s">
        <v>30</v>
      </c>
      <c r="C27" s="23" t="s">
        <v>21</v>
      </c>
      <c r="D27" s="9" t="s">
        <v>3</v>
      </c>
      <c r="E27" s="8">
        <v>0</v>
      </c>
      <c r="F27" s="8">
        <v>0</v>
      </c>
      <c r="G27" s="14">
        <v>0</v>
      </c>
      <c r="H27" s="26">
        <v>0</v>
      </c>
      <c r="I27" s="27"/>
      <c r="J27" s="27"/>
      <c r="K27" s="27"/>
      <c r="L27" s="27"/>
      <c r="M27" s="5">
        <v>0</v>
      </c>
      <c r="N27" s="5">
        <v>0</v>
      </c>
      <c r="O27" s="18" t="s">
        <v>18</v>
      </c>
    </row>
    <row r="28" spans="1:15" s="1" customFormat="1" ht="64.5" customHeight="1" x14ac:dyDescent="0.2">
      <c r="A28" s="42"/>
      <c r="B28" s="36"/>
      <c r="C28" s="32"/>
      <c r="D28" s="9" t="s">
        <v>4</v>
      </c>
      <c r="E28" s="8">
        <v>0</v>
      </c>
      <c r="F28" s="8">
        <v>0</v>
      </c>
      <c r="G28" s="14">
        <v>0</v>
      </c>
      <c r="H28" s="26">
        <v>0</v>
      </c>
      <c r="I28" s="27"/>
      <c r="J28" s="27"/>
      <c r="K28" s="27"/>
      <c r="L28" s="27"/>
      <c r="M28" s="5">
        <v>0</v>
      </c>
      <c r="N28" s="5">
        <v>0</v>
      </c>
      <c r="O28" s="18"/>
    </row>
    <row r="29" spans="1:15" s="1" customFormat="1" ht="17.25" customHeight="1" x14ac:dyDescent="0.2">
      <c r="A29" s="42"/>
      <c r="B29" s="39" t="s">
        <v>40</v>
      </c>
      <c r="C29" s="19" t="s">
        <v>10</v>
      </c>
      <c r="D29" s="19" t="s">
        <v>10</v>
      </c>
      <c r="E29" s="29" t="s">
        <v>11</v>
      </c>
      <c r="F29" s="19" t="s">
        <v>14</v>
      </c>
      <c r="G29" s="19" t="s">
        <v>15</v>
      </c>
      <c r="H29" s="29" t="s">
        <v>38</v>
      </c>
      <c r="I29" s="26" t="s">
        <v>37</v>
      </c>
      <c r="J29" s="27"/>
      <c r="K29" s="27"/>
      <c r="L29" s="27"/>
      <c r="M29" s="29" t="s">
        <v>17</v>
      </c>
      <c r="N29" s="29" t="s">
        <v>32</v>
      </c>
      <c r="O29" s="22" t="s">
        <v>10</v>
      </c>
    </row>
    <row r="30" spans="1:15" s="1" customFormat="1" ht="23.25" customHeight="1" x14ac:dyDescent="0.2">
      <c r="A30" s="42"/>
      <c r="B30" s="40"/>
      <c r="C30" s="31"/>
      <c r="D30" s="31"/>
      <c r="E30" s="30">
        <f>E24</f>
        <v>1</v>
      </c>
      <c r="F30" s="20"/>
      <c r="G30" s="20"/>
      <c r="H30" s="30"/>
      <c r="I30" s="12" t="s">
        <v>33</v>
      </c>
      <c r="J30" s="12" t="s">
        <v>34</v>
      </c>
      <c r="K30" s="12" t="s">
        <v>35</v>
      </c>
      <c r="L30" s="12" t="s">
        <v>36</v>
      </c>
      <c r="M30" s="30"/>
      <c r="N30" s="30"/>
      <c r="O30" s="22"/>
    </row>
    <row r="31" spans="1:15" s="1" customFormat="1" ht="54.75" customHeight="1" x14ac:dyDescent="0.2">
      <c r="A31" s="43"/>
      <c r="B31" s="40"/>
      <c r="C31" s="20"/>
      <c r="D31" s="20"/>
      <c r="E31" s="7">
        <v>0</v>
      </c>
      <c r="F31" s="7">
        <v>0</v>
      </c>
      <c r="G31" s="15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22"/>
    </row>
    <row r="32" spans="1:15" s="1" customFormat="1" ht="29.25" customHeight="1" x14ac:dyDescent="0.2">
      <c r="A32" s="21"/>
      <c r="B32" s="38" t="s">
        <v>13</v>
      </c>
      <c r="C32" s="38"/>
      <c r="D32" s="9" t="s">
        <v>3</v>
      </c>
      <c r="E32" s="8">
        <f>SUM(F32:N32)</f>
        <v>91815.959999999992</v>
      </c>
      <c r="F32" s="8">
        <v>4310</v>
      </c>
      <c r="G32" s="14">
        <v>0</v>
      </c>
      <c r="H32" s="26">
        <f>H25+H13</f>
        <v>60000</v>
      </c>
      <c r="I32" s="26"/>
      <c r="J32" s="26"/>
      <c r="K32" s="26"/>
      <c r="L32" s="26"/>
      <c r="M32" s="5">
        <f>M27</f>
        <v>0</v>
      </c>
      <c r="N32" s="5">
        <f>SUM(N33)</f>
        <v>27505.96</v>
      </c>
      <c r="O32" s="18"/>
    </row>
    <row r="33" spans="1:15" s="1" customFormat="1" ht="85.5" customHeight="1" x14ac:dyDescent="0.2">
      <c r="A33" s="21"/>
      <c r="B33" s="38"/>
      <c r="C33" s="38"/>
      <c r="D33" s="9" t="s">
        <v>4</v>
      </c>
      <c r="E33" s="8">
        <f>SUM(F33:N33)</f>
        <v>91815.959999999992</v>
      </c>
      <c r="F33" s="8">
        <v>4310</v>
      </c>
      <c r="G33" s="14">
        <v>0</v>
      </c>
      <c r="H33" s="26">
        <f>H28+H14</f>
        <v>60000</v>
      </c>
      <c r="I33" s="27"/>
      <c r="J33" s="27"/>
      <c r="K33" s="27"/>
      <c r="L33" s="27"/>
      <c r="M33" s="5">
        <f>M28</f>
        <v>0</v>
      </c>
      <c r="N33" s="5">
        <f>SUM(N26+N14)</f>
        <v>27505.96</v>
      </c>
      <c r="O33" s="18"/>
    </row>
  </sheetData>
  <mergeCells count="81">
    <mergeCell ref="J4:N6"/>
    <mergeCell ref="E17:E18"/>
    <mergeCell ref="H14:L14"/>
    <mergeCell ref="A7:O7"/>
    <mergeCell ref="A8:O8"/>
    <mergeCell ref="E10:E11"/>
    <mergeCell ref="O10:O11"/>
    <mergeCell ref="H13:L13"/>
    <mergeCell ref="A13:A14"/>
    <mergeCell ref="B13:B14"/>
    <mergeCell ref="C13:C14"/>
    <mergeCell ref="A10:A11"/>
    <mergeCell ref="B10:B11"/>
    <mergeCell ref="A15:A19"/>
    <mergeCell ref="B17:B19"/>
    <mergeCell ref="C17:C19"/>
    <mergeCell ref="C10:C11"/>
    <mergeCell ref="D10:D11"/>
    <mergeCell ref="H11:L11"/>
    <mergeCell ref="H12:L12"/>
    <mergeCell ref="F10:N10"/>
    <mergeCell ref="O13:O14"/>
    <mergeCell ref="A22:A24"/>
    <mergeCell ref="H32:L32"/>
    <mergeCell ref="B32:C33"/>
    <mergeCell ref="B29:B31"/>
    <mergeCell ref="E29:E30"/>
    <mergeCell ref="B22:B24"/>
    <mergeCell ref="E22:E23"/>
    <mergeCell ref="H22:H23"/>
    <mergeCell ref="I22:L22"/>
    <mergeCell ref="M22:M23"/>
    <mergeCell ref="I29:L29"/>
    <mergeCell ref="C22:C24"/>
    <mergeCell ref="D22:D24"/>
    <mergeCell ref="A27:A31"/>
    <mergeCell ref="A25:A26"/>
    <mergeCell ref="O15:O16"/>
    <mergeCell ref="F17:F18"/>
    <mergeCell ref="M29:M30"/>
    <mergeCell ref="N29:N30"/>
    <mergeCell ref="H33:L33"/>
    <mergeCell ref="H29:H30"/>
    <mergeCell ref="H27:L27"/>
    <mergeCell ref="O32:O33"/>
    <mergeCell ref="H15:L15"/>
    <mergeCell ref="H16:L16"/>
    <mergeCell ref="O25:O26"/>
    <mergeCell ref="H26:L26"/>
    <mergeCell ref="H20:L20"/>
    <mergeCell ref="H21:L21"/>
    <mergeCell ref="O22:O24"/>
    <mergeCell ref="N17:N18"/>
    <mergeCell ref="B15:B16"/>
    <mergeCell ref="N22:N23"/>
    <mergeCell ref="H28:L28"/>
    <mergeCell ref="C29:C31"/>
    <mergeCell ref="D29:D31"/>
    <mergeCell ref="C15:C16"/>
    <mergeCell ref="H17:H18"/>
    <mergeCell ref="I17:L17"/>
    <mergeCell ref="B27:B28"/>
    <mergeCell ref="C27:C28"/>
    <mergeCell ref="B25:B26"/>
    <mergeCell ref="C25:C26"/>
    <mergeCell ref="B20:B21"/>
    <mergeCell ref="C20:C21"/>
    <mergeCell ref="D17:D19"/>
    <mergeCell ref="F22:F23"/>
    <mergeCell ref="O27:O28"/>
    <mergeCell ref="M17:M18"/>
    <mergeCell ref="A32:A33"/>
    <mergeCell ref="F29:F30"/>
    <mergeCell ref="G29:G30"/>
    <mergeCell ref="O29:O31"/>
    <mergeCell ref="O20:O21"/>
    <mergeCell ref="O17:O19"/>
    <mergeCell ref="A20:A21"/>
    <mergeCell ref="H25:L25"/>
    <mergeCell ref="G17:G18"/>
    <mergeCell ref="G22:G23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Ковалевский И.Н.</cp:lastModifiedBy>
  <cp:lastPrinted>2025-02-11T10:32:50Z</cp:lastPrinted>
  <dcterms:created xsi:type="dcterms:W3CDTF">1996-10-08T23:32:33Z</dcterms:created>
  <dcterms:modified xsi:type="dcterms:W3CDTF">2025-02-12T06:52:38Z</dcterms:modified>
</cp:coreProperties>
</file>